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2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<sst xmlns="http://schemas.openxmlformats.org/spreadsheetml/2006/main" count="163" uniqueCount="89">
  <si>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</si>
  <si>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</si>
  <si>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</si>
  <si>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</si>
  <si>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</si>
  <si>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</si>
  <si>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</si>
  <si>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</si>
  <si>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</si>
  <si>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</si>
  <si>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</si>
  <si>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</si>
  <si>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</si>
  <si>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</si>
  <si>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</si>
  <si>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</si>
  <si>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</si>
  <si>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</si>
  <si>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</si>
  <si>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</si>
  <si>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</si>
  <si>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</si>
  <si>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</si>
  <si>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</si>
  <si>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</si>
  <si>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</si>
  <si>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</si>
  <si>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</si>
  <si>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</si>
  <si>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</si>
  <si>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</si>
  <si>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</si>
  <si>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</si>
  <si>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</si>
  <si>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</si>
  <si>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</si>
  <si>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</si>
  <si>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</si>
  <si>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</si>
  <si>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</si>
  <si>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</si>
  <si>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</si>
  <si>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</si>
  <si>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</si>
  <si>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</si>
  <si>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</si>
  <si>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</si>
  <si>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</si>
  <si>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</si>
  <si>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</si>
  <si>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</si>
  <si>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</si>
  <si>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</si>
  <si>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</si>
  <si>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</si>
  <si>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</si>
  <si>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</si>
  <si>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</si>
  <si>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</si>
  <si>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</si>
  <si>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</si>
  <si>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</si>
  <si>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教務主任：</t>
  </si>
  <si>
    <t>校長：</t>
  </si>
  <si>
    <t>第二課</t>
  </si>
  <si>
    <t>第一課</t>
  </si>
  <si>
    <t>第三課</t>
  </si>
  <si>
    <t>第四課</t>
  </si>
  <si>
    <t>第五課</t>
  </si>
  <si>
    <t>第六課</t>
  </si>
  <si>
    <t>第七課</t>
  </si>
  <si>
    <t>第一課</t>
  </si>
  <si>
    <t>第二課</t>
  </si>
  <si>
    <t>第三課</t>
  </si>
  <si>
    <t>第五課</t>
  </si>
  <si>
    <t>第六課</t>
  </si>
  <si>
    <t>第七課</t>
  </si>
  <si>
    <t>寫國字</t>
  </si>
  <si>
    <t>標點符號</t>
  </si>
  <si>
    <t>照樣寫一寫</t>
  </si>
  <si>
    <t>造句</t>
  </si>
  <si>
    <t>是非題</t>
  </si>
  <si>
    <t>填充題</t>
  </si>
  <si>
    <t>接寫句子</t>
  </si>
  <si>
    <t>看圖填寫</t>
  </si>
  <si>
    <t>造樣造句</t>
  </si>
  <si>
    <t>語文</t>
  </si>
  <si>
    <t>註冊組長：</t>
  </si>
  <si>
    <t>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</si>
</sst>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43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/>
    </xf>
    <xf numFmtId="9" fontId="43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0" xfId="0" applyFont="1" applyFill="1" applyAlignment="1">
      <alignment vertical="center"/>
    </xf>
    <xf numFmtId="0" fontId="3" fillId="0" borderId="0" xfId="33" applyFont="1" applyAlignment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0" fontId="43" fillId="0" borderId="20" xfId="0" applyFont="1" applyBorder="1" applyAlignment="1" applyProtection="1">
      <alignment vertical="center"/>
      <protection locked="0"/>
    </xf>
    <xf numFmtId="0" fontId="43" fillId="0" borderId="21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22" xfId="0" applyFont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9" fontId="4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1" xfId="33" applyFont="1" applyBorder="1" applyAlignment="1" applyProtection="1">
      <alignment horizontal="justify" vertical="center"/>
      <protection locked="0"/>
    </xf>
    <xf numFmtId="0" fontId="3" fillId="0" borderId="0" xfId="33" applyFont="1" applyBorder="1" applyAlignment="1" applyProtection="1">
      <alignment horizontal="justify" vertical="center"/>
      <protection locked="0"/>
    </xf>
    <xf numFmtId="0" fontId="0" fillId="0" borderId="0" xfId="33" applyBorder="1" applyProtection="1">
      <alignment vertical="center"/>
      <protection locked="0"/>
    </xf>
    <xf numFmtId="0" fontId="0" fillId="0" borderId="22" xfId="33" applyBorder="1" applyProtection="1">
      <alignment vertical="center"/>
      <protection locked="0"/>
    </xf>
    <xf numFmtId="0" fontId="0" fillId="0" borderId="0" xfId="33" applyProtection="1">
      <alignment vertical="center"/>
      <protection locked="0"/>
    </xf>
    <xf numFmtId="0" fontId="3" fillId="0" borderId="21" xfId="33" applyFont="1" applyBorder="1" applyAlignment="1" applyProtection="1">
      <alignment vertical="center"/>
      <protection locked="0"/>
    </xf>
    <xf numFmtId="0" fontId="0" fillId="0" borderId="0" xfId="33" applyBorder="1" applyAlignment="1" applyProtection="1">
      <alignment vertical="center"/>
      <protection locked="0"/>
    </xf>
    <xf numFmtId="0" fontId="0" fillId="0" borderId="22" xfId="33" applyBorder="1" applyAlignment="1" applyProtection="1">
      <alignment vertical="center"/>
      <protection locked="0"/>
    </xf>
    <xf numFmtId="0" fontId="0" fillId="0" borderId="0" xfId="33" applyAlignment="1" applyProtection="1">
      <alignment vertical="center"/>
      <protection locked="0"/>
    </xf>
    <xf numFmtId="0" fontId="3" fillId="0" borderId="23" xfId="33" applyFont="1" applyBorder="1" applyAlignment="1" applyProtection="1">
      <alignment vertical="center"/>
      <protection locked="0"/>
    </xf>
    <xf numFmtId="0" fontId="0" fillId="0" borderId="24" xfId="33" applyBorder="1" applyAlignment="1" applyProtection="1">
      <alignment vertical="center"/>
      <protection locked="0"/>
    </xf>
    <xf numFmtId="0" fontId="0" fillId="0" borderId="25" xfId="33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3" fillId="0" borderId="12" xfId="0" applyFont="1" applyBorder="1" applyAlignment="1" applyProtection="1">
      <alignment horizontal="center" vertical="center" shrinkToFit="1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vertical="center"/>
      <protection/>
    </xf>
    <xf numFmtId="0" fontId="44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43" fillId="0" borderId="30" xfId="0" applyFont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center" vertical="center" wrapText="1"/>
      <protection locked="0"/>
    </xf>
    <xf numFmtId="0" fontId="43" fillId="0" borderId="36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9">
      <selection activeCell="B9" sqref="B9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6.5" hidden="1">
      <c r="A1" t="s">
        <v>36</v>
      </c>
      <c r="B1" t="s">
        <v>37</v>
      </c>
      <c r="C1" t="s">
        <v>35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38</v>
      </c>
    </row>
    <row r="2" spans="1:10" ht="16.5" hidden="1">
      <c r="A2">
        <v>103</v>
      </c>
      <c r="B2">
        <v>1</v>
      </c>
      <c r="C2" t="s">
        <v>49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49</v>
      </c>
    </row>
    <row r="3" spans="1:10" ht="16.5" hidden="1">
      <c r="A3">
        <v>104</v>
      </c>
      <c r="B3">
        <v>2</v>
      </c>
      <c r="C3" t="s">
        <v>50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50</v>
      </c>
    </row>
    <row r="4" spans="1:9" ht="16.5" hidden="1">
      <c r="A4">
        <v>105</v>
      </c>
      <c r="C4" t="s">
        <v>51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6.5" hidden="1">
      <c r="A5">
        <v>106</v>
      </c>
      <c r="C5" t="s">
        <v>52</v>
      </c>
      <c r="F5" t="s">
        <v>42</v>
      </c>
      <c r="G5" t="s">
        <v>42</v>
      </c>
      <c r="H5" t="s">
        <v>42</v>
      </c>
      <c r="I5" t="s">
        <v>42</v>
      </c>
    </row>
    <row r="6" spans="3:9" ht="16.5" hidden="1">
      <c r="C6" t="s">
        <v>53</v>
      </c>
      <c r="F6" t="s">
        <v>43</v>
      </c>
      <c r="G6" t="s">
        <v>43</v>
      </c>
      <c r="H6" t="s">
        <v>43</v>
      </c>
      <c r="I6" t="s">
        <v>43</v>
      </c>
    </row>
    <row r="7" ht="16.5" hidden="1">
      <c r="C7" t="s">
        <v>54</v>
      </c>
    </row>
    <row r="8" ht="16.5" hidden="1"/>
    <row r="9" spans="1:2" ht="16.5">
      <c r="A9" t="s">
        <v>45</v>
      </c>
      <c r="B9">
        <v>112</v>
      </c>
    </row>
    <row r="10" spans="1:2" ht="16.5">
      <c r="A10" t="s">
        <v>46</v>
      </c>
      <c r="B10">
        <v>1</v>
      </c>
    </row>
    <row r="11" spans="1:2" ht="16.5">
      <c r="A11" t="s">
        <v>47</v>
      </c>
      <c r="B11" t="s">
        <v>61</v>
      </c>
    </row>
    <row r="12" spans="1:2" ht="16.5">
      <c r="A12" t="s">
        <v>48</v>
      </c>
      <c r="B12" t="s">
        <v>86</v>
      </c>
    </row>
    <row r="13" spans="1:2" ht="16.5">
      <c r="A13" t="s">
        <v>38</v>
      </c>
      <c r="B13" t="s">
        <v>88</v>
      </c>
    </row>
    <row r="65" ht="16.5" customHeight="1"/>
  </sheetData>
  <sheetProtection sheet="1"/>
  <protectedRanges>
    <protectedRange sqref="B9:B13" name="下拉式選單"/>
  </protectedRanges>
  <dataValidations count="5">
    <dataValidation type="list" allowBlank="1" showInputMessage="1" showErrorMessage="1" sqref="B9">
      <formula1>"109,110,111,112,113"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B6" sqref="B6:G6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67" t="str">
        <f>CONCATENATE("金門縣中正國小",'選單'!B9,"學年度第",'選單'!B10,"學期",'選單'!B12,"學習領域",'選單'!B12,"領域評量試卷")</f>
        <v>金門縣中正國小112學年度第1學期語文學習領域語文領域評量試卷</v>
      </c>
      <c r="B1" s="67"/>
      <c r="C1" s="67"/>
      <c r="D1" s="67"/>
      <c r="E1" s="67"/>
      <c r="F1" s="67"/>
      <c r="G1" s="67"/>
    </row>
    <row r="2" spans="1:7" ht="19.5">
      <c r="A2" s="67" t="s">
        <v>0</v>
      </c>
      <c r="B2" s="67"/>
      <c r="C2" s="67"/>
      <c r="D2" s="67"/>
      <c r="E2" s="67"/>
      <c r="F2" s="67"/>
      <c r="G2" s="67"/>
    </row>
    <row r="3" spans="1:7" ht="16.5">
      <c r="A3" s="1" t="s">
        <v>1</v>
      </c>
      <c r="B3" s="80"/>
      <c r="C3" s="80"/>
      <c r="D3" s="80"/>
      <c r="E3" s="80"/>
      <c r="F3" s="80"/>
      <c r="G3" s="80"/>
    </row>
    <row r="4" spans="1:7" ht="16.5">
      <c r="A4" s="1" t="s">
        <v>2</v>
      </c>
      <c r="B4" s="80"/>
      <c r="C4" s="80"/>
      <c r="D4" s="80"/>
      <c r="E4" s="80"/>
      <c r="F4" s="80"/>
      <c r="G4" s="80"/>
    </row>
    <row r="5" spans="1:7" ht="16.5">
      <c r="A5" s="1" t="s">
        <v>3</v>
      </c>
      <c r="B5" s="80"/>
      <c r="C5" s="80"/>
      <c r="D5" s="80"/>
      <c r="E5" s="80"/>
      <c r="F5" s="80"/>
      <c r="G5" s="80"/>
    </row>
    <row r="6" spans="1:7" ht="16.5">
      <c r="A6" s="1" t="s">
        <v>4</v>
      </c>
      <c r="B6" s="80"/>
      <c r="C6" s="80"/>
      <c r="D6" s="80"/>
      <c r="E6" s="80"/>
      <c r="F6" s="80"/>
      <c r="G6" s="80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6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6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6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68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金門縣中正國小112學年度第1學期一年級語文學習領域
第一次定期考試評量卷「認知歷程向度」設計雙向細目表</v>
      </c>
      <c r="B25" s="69"/>
      <c r="C25" s="69"/>
      <c r="D25" s="69"/>
      <c r="E25" s="69"/>
      <c r="F25" s="69"/>
      <c r="G25" s="70"/>
    </row>
    <row r="26" spans="1:7" ht="33" customHeight="1">
      <c r="A26" s="71" t="s">
        <v>6</v>
      </c>
      <c r="B26" s="74" t="s">
        <v>7</v>
      </c>
      <c r="C26" s="77" t="s">
        <v>13</v>
      </c>
      <c r="D26" s="77"/>
      <c r="E26" s="77"/>
      <c r="F26" s="77"/>
      <c r="G26" s="82" t="s">
        <v>12</v>
      </c>
    </row>
    <row r="27" spans="1:7" ht="16.5">
      <c r="A27" s="72"/>
      <c r="B27" s="75"/>
      <c r="C27" s="74" t="s">
        <v>8</v>
      </c>
      <c r="D27" s="74" t="s">
        <v>9</v>
      </c>
      <c r="E27" s="74" t="s">
        <v>10</v>
      </c>
      <c r="F27" s="8" t="s">
        <v>15</v>
      </c>
      <c r="G27" s="83"/>
    </row>
    <row r="28" spans="1:7" ht="17.25" thickBot="1">
      <c r="A28" s="73"/>
      <c r="B28" s="76"/>
      <c r="C28" s="76"/>
      <c r="D28" s="76"/>
      <c r="E28" s="76"/>
      <c r="F28" s="9" t="s">
        <v>11</v>
      </c>
      <c r="G28" s="84"/>
    </row>
    <row r="29" spans="1:7" ht="17.25" thickTop="1">
      <c r="A29" s="81" t="str">
        <f>IF(B9=0,"",B9)</f>
        <v>第1課</v>
      </c>
      <c r="B29" s="19" t="s">
        <v>56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78"/>
      <c r="B30" s="21" t="s">
        <v>57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78"/>
      <c r="B31" s="21" t="s">
        <v>58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78"/>
      <c r="B32" s="21" t="s">
        <v>59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78"/>
      <c r="B33" s="21"/>
      <c r="C33" s="18"/>
      <c r="D33" s="18"/>
      <c r="E33" s="18"/>
      <c r="F33" s="18"/>
      <c r="G33" s="13"/>
    </row>
    <row r="34" spans="1:7" ht="16.5">
      <c r="A34" s="78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79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7.25" thickTop="1">
      <c r="A36" s="78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6.5">
      <c r="A37" s="78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6.5">
      <c r="A38" s="78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6.5">
      <c r="A39" s="78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6.5">
      <c r="A40" s="78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7.25" thickBot="1">
      <c r="A41" s="79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7.25" thickTop="1">
      <c r="A42" s="78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6.5">
      <c r="A43" s="78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6.5">
      <c r="A44" s="78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6.5">
      <c r="A45" s="78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6.5">
      <c r="A46" s="78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7.25" thickBot="1">
      <c r="A47" s="79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7.25" thickTop="1">
      <c r="A48" s="78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6.5">
      <c r="A49" s="78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6.5">
      <c r="A50" s="78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6.5">
      <c r="A51" s="78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6.5">
      <c r="A52" s="78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7.25" thickBot="1">
      <c r="A53" s="79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7.25" thickTop="1">
      <c r="A54" s="78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6.5">
      <c r="A55" s="78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6.5">
      <c r="A56" s="78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6.5">
      <c r="A57" s="78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6.5">
      <c r="A58" s="78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7.25" thickBot="1">
      <c r="A59" s="79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7.25" thickTop="1">
      <c r="A60" s="78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6.5">
      <c r="A61" s="78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6.5">
      <c r="A62" s="78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6.5">
      <c r="A63" s="78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6.5">
      <c r="A64" s="78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7.25" thickBot="1">
      <c r="A65" s="79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7.25" thickTop="1">
      <c r="A66" s="78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6.5">
      <c r="A67" s="78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6.5">
      <c r="A68" s="78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6.5">
      <c r="A69" s="78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6.5">
      <c r="A70" s="78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7.25" thickBot="1">
      <c r="A71" s="79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7.25" thickTop="1">
      <c r="A72" s="78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6.5">
      <c r="A73" s="78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6.5">
      <c r="A74" s="78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6.5">
      <c r="A75" s="78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6.5">
      <c r="A76" s="78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7.25" thickBot="1">
      <c r="A77" s="79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7.25" thickTop="1">
      <c r="A78" s="78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6.5">
      <c r="A79" s="78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6.5">
      <c r="A80" s="78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6.5">
      <c r="A81" s="78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6.5">
      <c r="A82" s="78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7.25" thickBot="1">
      <c r="A83" s="79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78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6.5">
      <c r="A85" s="78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6.5">
      <c r="A86" s="78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6.5">
      <c r="A87" s="78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6.5">
      <c r="A88" s="78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7.25" thickBot="1">
      <c r="A89" s="79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7.25" thickTop="1"/>
  </sheetData>
  <sheetProtection/>
  <mergeCells count="24">
    <mergeCell ref="A78:A83"/>
    <mergeCell ref="A60:A65"/>
    <mergeCell ref="A84:A89"/>
    <mergeCell ref="B3:G3"/>
    <mergeCell ref="B4:G4"/>
    <mergeCell ref="B5:G5"/>
    <mergeCell ref="B6:G6"/>
    <mergeCell ref="A29:A35"/>
    <mergeCell ref="G26:G28"/>
    <mergeCell ref="C27:C28"/>
    <mergeCell ref="A66:A71"/>
    <mergeCell ref="A72:A77"/>
    <mergeCell ref="A36:A41"/>
    <mergeCell ref="A42:A47"/>
    <mergeCell ref="A48:A53"/>
    <mergeCell ref="A54:A59"/>
    <mergeCell ref="A1:G1"/>
    <mergeCell ref="A2:G2"/>
    <mergeCell ref="A25:G25"/>
    <mergeCell ref="A26:A28"/>
    <mergeCell ref="B26:B28"/>
    <mergeCell ref="C26:F26"/>
    <mergeCell ref="D27:D28"/>
    <mergeCell ref="E27:E28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="108" zoomScaleNormal="108" zoomScalePageLayoutView="0" workbookViewId="0" topLeftCell="A1">
      <selection activeCell="B29" sqref="B29"/>
    </sheetView>
  </sheetViews>
  <sheetFormatPr defaultColWidth="9.00390625" defaultRowHeight="15.75"/>
  <cols>
    <col min="1" max="1" width="14.75390625" style="27" customWidth="1"/>
    <col min="2" max="2" width="13.00390625" style="27" bestFit="1" customWidth="1"/>
    <col min="3" max="6" width="12.125" style="27" customWidth="1"/>
    <col min="7" max="7" width="8.50390625" style="27" customWidth="1"/>
    <col min="8" max="8" width="12.125" style="27" customWidth="1"/>
    <col min="9" max="16384" width="9.00390625" style="27" customWidth="1"/>
  </cols>
  <sheetData>
    <row r="1" spans="1:7" ht="19.5">
      <c r="A1" s="85" t="str">
        <f>CONCATENATE("金門縣中正國小",'選單'!B9,"學年度第",'選單'!B10,"學期",'選單'!B12,"學習領域",'選單'!B12,"領域評量試卷")</f>
        <v>金門縣中正國小112學年度第1學期語文學習領域語文領域評量試卷</v>
      </c>
      <c r="B1" s="85"/>
      <c r="C1" s="85"/>
      <c r="D1" s="85"/>
      <c r="E1" s="85"/>
      <c r="F1" s="85"/>
      <c r="G1" s="85"/>
    </row>
    <row r="2" spans="1:7" ht="19.5">
      <c r="A2" s="85" t="s">
        <v>0</v>
      </c>
      <c r="B2" s="85"/>
      <c r="C2" s="85"/>
      <c r="D2" s="85"/>
      <c r="E2" s="85"/>
      <c r="F2" s="85"/>
      <c r="G2" s="85"/>
    </row>
    <row r="3" spans="1:7" ht="75" customHeight="1">
      <c r="A3" s="28" t="s">
        <v>1</v>
      </c>
      <c r="B3" s="86" t="s">
        <v>60</v>
      </c>
      <c r="C3" s="87"/>
      <c r="D3" s="87"/>
      <c r="E3" s="87"/>
      <c r="F3" s="87"/>
      <c r="G3" s="87"/>
    </row>
    <row r="4" spans="1:7" ht="16.5">
      <c r="A4" s="28" t="s">
        <v>2</v>
      </c>
      <c r="B4" s="87"/>
      <c r="C4" s="87"/>
      <c r="D4" s="87"/>
      <c r="E4" s="87"/>
      <c r="F4" s="87"/>
      <c r="G4" s="87"/>
    </row>
    <row r="5" spans="1:7" ht="16.5">
      <c r="A5" s="28" t="s">
        <v>3</v>
      </c>
      <c r="B5" s="87"/>
      <c r="C5" s="87"/>
      <c r="D5" s="87"/>
      <c r="E5" s="87"/>
      <c r="F5" s="87"/>
      <c r="G5" s="87"/>
    </row>
    <row r="6" spans="1:7" ht="16.5">
      <c r="A6" s="28" t="s">
        <v>4</v>
      </c>
      <c r="B6" s="87"/>
      <c r="C6" s="87"/>
      <c r="D6" s="87"/>
      <c r="E6" s="87"/>
      <c r="F6" s="87"/>
      <c r="G6" s="87"/>
    </row>
    <row r="7" spans="1:7" ht="16.5">
      <c r="A7" s="29" t="s">
        <v>14</v>
      </c>
      <c r="B7" s="30"/>
      <c r="C7" s="30"/>
      <c r="D7" s="30"/>
      <c r="E7" s="30"/>
      <c r="F7" s="30"/>
      <c r="G7" s="31"/>
    </row>
    <row r="8" spans="1:7" ht="16.5">
      <c r="A8" s="32"/>
      <c r="B8" s="33" t="s">
        <v>5</v>
      </c>
      <c r="C8" s="28" t="s">
        <v>34</v>
      </c>
      <c r="D8" s="28" t="s">
        <v>30</v>
      </c>
      <c r="E8" s="28" t="s">
        <v>31</v>
      </c>
      <c r="F8" s="34"/>
      <c r="G8" s="35"/>
    </row>
    <row r="9" spans="1:7" ht="16.5">
      <c r="A9" s="32"/>
      <c r="B9" s="36" t="s">
        <v>71</v>
      </c>
      <c r="C9" s="36"/>
      <c r="D9" s="37">
        <f aca="true" t="shared" si="0" ref="D9:D17">IF(C9=0,"",C9/C$18)</f>
      </c>
      <c r="E9" s="37">
        <f>IF(C9=0,"",G39/100)</f>
      </c>
      <c r="F9" s="34"/>
      <c r="G9" s="35"/>
    </row>
    <row r="10" spans="1:7" ht="16.5">
      <c r="A10" s="32"/>
      <c r="B10" s="36" t="s">
        <v>72</v>
      </c>
      <c r="C10" s="36"/>
      <c r="D10" s="37">
        <f t="shared" si="0"/>
      </c>
      <c r="E10" s="37">
        <f>IF(C10=0,"",G50/100)</f>
      </c>
      <c r="F10" s="34"/>
      <c r="G10" s="35"/>
    </row>
    <row r="11" spans="1:7" ht="16.5">
      <c r="A11" s="32"/>
      <c r="B11" s="36" t="s">
        <v>73</v>
      </c>
      <c r="C11" s="36"/>
      <c r="D11" s="37">
        <f t="shared" si="0"/>
      </c>
      <c r="E11" s="37">
        <f>IF(C11=0,"",G61/100)</f>
      </c>
      <c r="F11" s="34"/>
      <c r="G11" s="35"/>
    </row>
    <row r="12" spans="1:7" ht="16.5">
      <c r="A12" s="32"/>
      <c r="B12" s="36" t="s">
        <v>67</v>
      </c>
      <c r="C12" s="36"/>
      <c r="D12" s="37">
        <f t="shared" si="0"/>
      </c>
      <c r="E12" s="37">
        <f>IF(C12=0,"",G72/100)</f>
      </c>
      <c r="F12" s="34"/>
      <c r="G12" s="35"/>
    </row>
    <row r="13" spans="1:7" ht="16.5">
      <c r="A13" s="32"/>
      <c r="B13" s="36" t="s">
        <v>74</v>
      </c>
      <c r="C13" s="36"/>
      <c r="D13" s="37">
        <f t="shared" si="0"/>
      </c>
      <c r="E13" s="37">
        <f>IF(C13=0,"",G83/100)</f>
      </c>
      <c r="F13" s="34"/>
      <c r="G13" s="35"/>
    </row>
    <row r="14" spans="1:7" ht="16.5">
      <c r="A14" s="32"/>
      <c r="B14" s="36" t="s">
        <v>75</v>
      </c>
      <c r="C14" s="36"/>
      <c r="D14" s="37">
        <f t="shared" si="0"/>
      </c>
      <c r="E14" s="37">
        <f>IF(C14=0,"",G94/100)</f>
      </c>
      <c r="F14" s="34"/>
      <c r="G14" s="35"/>
    </row>
    <row r="15" spans="1:7" ht="16.5">
      <c r="A15" s="32"/>
      <c r="B15" s="36" t="s">
        <v>76</v>
      </c>
      <c r="C15" s="36"/>
      <c r="D15" s="37">
        <f t="shared" si="0"/>
      </c>
      <c r="E15" s="37">
        <f>IF(C15=0,"",G105/100)</f>
      </c>
      <c r="F15" s="34"/>
      <c r="G15" s="35"/>
    </row>
    <row r="16" spans="1:7" ht="16.5">
      <c r="A16" s="32"/>
      <c r="B16" s="36"/>
      <c r="C16" s="36"/>
      <c r="D16" s="37">
        <f t="shared" si="0"/>
      </c>
      <c r="E16" s="37">
        <f>IF(C16=0,"",G116/100)</f>
      </c>
      <c r="F16" s="34"/>
      <c r="G16" s="35"/>
    </row>
    <row r="17" spans="1:7" ht="16.5">
      <c r="A17" s="32"/>
      <c r="B17" s="36"/>
      <c r="C17" s="36"/>
      <c r="D17" s="37">
        <f t="shared" si="0"/>
      </c>
      <c r="E17" s="37">
        <f>IF(C17=0,"",G127/100)</f>
      </c>
      <c r="F17" s="34"/>
      <c r="G17" s="35"/>
    </row>
    <row r="18" spans="1:7" ht="16.5">
      <c r="A18" s="32"/>
      <c r="B18" s="33" t="s">
        <v>29</v>
      </c>
      <c r="C18" s="33">
        <f>SUM(C9:C17)</f>
        <v>0</v>
      </c>
      <c r="D18" s="37">
        <f>SUM(D9:D17)</f>
        <v>0</v>
      </c>
      <c r="E18" s="37">
        <f>SUM(E9:E17)</f>
        <v>0</v>
      </c>
      <c r="F18" s="34"/>
      <c r="G18" s="35"/>
    </row>
    <row r="19" spans="1:7" s="42" customFormat="1" ht="19.5" customHeight="1">
      <c r="A19" s="38" t="s">
        <v>16</v>
      </c>
      <c r="B19" s="39"/>
      <c r="C19" s="40"/>
      <c r="D19" s="40"/>
      <c r="E19" s="40"/>
      <c r="F19" s="40"/>
      <c r="G19" s="41"/>
    </row>
    <row r="20" spans="1:8" s="42" customFormat="1" ht="19.5" customHeight="1">
      <c r="A20" s="43" t="s">
        <v>17</v>
      </c>
      <c r="B20" s="44"/>
      <c r="C20" s="44"/>
      <c r="D20" s="44"/>
      <c r="E20" s="44"/>
      <c r="F20" s="44"/>
      <c r="G20" s="45"/>
      <c r="H20" s="46"/>
    </row>
    <row r="21" spans="1:8" s="42" customFormat="1" ht="19.5" customHeight="1">
      <c r="A21" s="43" t="s">
        <v>18</v>
      </c>
      <c r="B21" s="44"/>
      <c r="C21" s="44"/>
      <c r="D21" s="44"/>
      <c r="E21" s="44"/>
      <c r="F21" s="44"/>
      <c r="G21" s="45"/>
      <c r="H21" s="46"/>
    </row>
    <row r="22" spans="1:8" s="42" customFormat="1" ht="19.5" customHeight="1">
      <c r="A22" s="47" t="s">
        <v>19</v>
      </c>
      <c r="B22" s="48"/>
      <c r="C22" s="48"/>
      <c r="D22" s="48"/>
      <c r="E22" s="48"/>
      <c r="F22" s="48"/>
      <c r="G22" s="49"/>
      <c r="H22" s="46"/>
    </row>
    <row r="23" ht="16.5">
      <c r="A23" s="50"/>
    </row>
    <row r="24" ht="17.25" thickBot="1">
      <c r="A24" s="27" t="s">
        <v>55</v>
      </c>
    </row>
    <row r="25" spans="1:7" ht="33" customHeight="1" thickTop="1">
      <c r="A25" s="90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金門縣中正國小112學年度第1學期一年級語文學習領域
第一次定期考試評量卷「認知歷程向度」設計雙向細目表</v>
      </c>
      <c r="B25" s="91"/>
      <c r="C25" s="91"/>
      <c r="D25" s="91"/>
      <c r="E25" s="91"/>
      <c r="F25" s="91"/>
      <c r="G25" s="92"/>
    </row>
    <row r="26" spans="1:7" ht="33" customHeight="1">
      <c r="A26" s="93" t="s">
        <v>6</v>
      </c>
      <c r="B26" s="96" t="s">
        <v>7</v>
      </c>
      <c r="C26" s="99" t="s">
        <v>13</v>
      </c>
      <c r="D26" s="99"/>
      <c r="E26" s="99"/>
      <c r="F26" s="99"/>
      <c r="G26" s="100" t="s">
        <v>12</v>
      </c>
    </row>
    <row r="27" spans="1:7" ht="16.5">
      <c r="A27" s="94"/>
      <c r="B27" s="97"/>
      <c r="C27" s="96" t="s">
        <v>8</v>
      </c>
      <c r="D27" s="96" t="s">
        <v>9</v>
      </c>
      <c r="E27" s="96" t="s">
        <v>10</v>
      </c>
      <c r="F27" s="51" t="s">
        <v>15</v>
      </c>
      <c r="G27" s="101"/>
    </row>
    <row r="28" spans="1:7" ht="17.25" thickBot="1">
      <c r="A28" s="95"/>
      <c r="B28" s="98"/>
      <c r="C28" s="98"/>
      <c r="D28" s="98"/>
      <c r="E28" s="98"/>
      <c r="F28" s="52" t="s">
        <v>11</v>
      </c>
      <c r="G28" s="102"/>
    </row>
    <row r="29" spans="1:7" ht="17.25" thickTop="1">
      <c r="A29" s="103" t="s">
        <v>65</v>
      </c>
      <c r="B29" s="53" t="s">
        <v>77</v>
      </c>
      <c r="C29" s="54"/>
      <c r="D29" s="54"/>
      <c r="E29" s="54"/>
      <c r="F29" s="54"/>
      <c r="G29" s="55">
        <f>SUM(C29:F29)</f>
        <v>0</v>
      </c>
    </row>
    <row r="30" spans="1:7" ht="16.5">
      <c r="A30" s="88"/>
      <c r="B30" s="56" t="s">
        <v>78</v>
      </c>
      <c r="C30" s="36"/>
      <c r="D30" s="36"/>
      <c r="E30" s="36"/>
      <c r="F30" s="36"/>
      <c r="G30" s="57">
        <f aca="true" t="shared" si="1" ref="G30:G127">SUM(C30:F30)</f>
        <v>0</v>
      </c>
    </row>
    <row r="31" spans="1:7" ht="16.5">
      <c r="A31" s="88"/>
      <c r="B31" s="56" t="s">
        <v>79</v>
      </c>
      <c r="C31" s="36"/>
      <c r="D31" s="36"/>
      <c r="E31" s="36"/>
      <c r="F31" s="36"/>
      <c r="G31" s="57">
        <f t="shared" si="1"/>
        <v>0</v>
      </c>
    </row>
    <row r="32" spans="1:7" ht="16.5">
      <c r="A32" s="88"/>
      <c r="B32" s="56" t="s">
        <v>80</v>
      </c>
      <c r="C32" s="36"/>
      <c r="D32" s="36"/>
      <c r="E32" s="36"/>
      <c r="F32" s="36"/>
      <c r="G32" s="57">
        <f t="shared" si="1"/>
        <v>0</v>
      </c>
    </row>
    <row r="33" spans="1:7" ht="16.5">
      <c r="A33" s="88"/>
      <c r="B33" s="56" t="s">
        <v>57</v>
      </c>
      <c r="C33" s="36"/>
      <c r="D33" s="36"/>
      <c r="E33" s="36"/>
      <c r="F33" s="36"/>
      <c r="G33" s="57">
        <f t="shared" si="1"/>
        <v>0</v>
      </c>
    </row>
    <row r="34" spans="1:7" ht="16.5">
      <c r="A34" s="88"/>
      <c r="B34" s="58" t="s">
        <v>81</v>
      </c>
      <c r="C34" s="59"/>
      <c r="D34" s="59"/>
      <c r="E34" s="59"/>
      <c r="F34" s="59"/>
      <c r="G34" s="57">
        <f t="shared" si="1"/>
        <v>0</v>
      </c>
    </row>
    <row r="35" spans="1:7" ht="16.5">
      <c r="A35" s="88"/>
      <c r="B35" s="58" t="s">
        <v>82</v>
      </c>
      <c r="C35" s="59"/>
      <c r="D35" s="59"/>
      <c r="E35" s="59"/>
      <c r="F35" s="59"/>
      <c r="G35" s="57">
        <f t="shared" si="1"/>
        <v>0</v>
      </c>
    </row>
    <row r="36" spans="1:7" ht="16.5">
      <c r="A36" s="88"/>
      <c r="B36" s="58" t="s">
        <v>83</v>
      </c>
      <c r="C36" s="59"/>
      <c r="D36" s="59"/>
      <c r="E36" s="59"/>
      <c r="F36" s="59"/>
      <c r="G36" s="57">
        <f t="shared" si="1"/>
        <v>0</v>
      </c>
    </row>
    <row r="37" spans="1:7" ht="16.5">
      <c r="A37" s="88"/>
      <c r="B37" s="58" t="s">
        <v>84</v>
      </c>
      <c r="C37" s="59"/>
      <c r="D37" s="59"/>
      <c r="E37" s="59"/>
      <c r="F37" s="59"/>
      <c r="G37" s="57">
        <f t="shared" si="1"/>
        <v>0</v>
      </c>
    </row>
    <row r="38" spans="1:7" ht="16.5">
      <c r="A38" s="88"/>
      <c r="B38" s="58" t="s">
        <v>85</v>
      </c>
      <c r="C38" s="59"/>
      <c r="D38" s="59"/>
      <c r="E38" s="59"/>
      <c r="F38" s="59"/>
      <c r="G38" s="57">
        <f t="shared" si="1"/>
        <v>0</v>
      </c>
    </row>
    <row r="39" spans="1:7" ht="17.25" thickBot="1">
      <c r="A39" s="89"/>
      <c r="B39" s="60" t="s">
        <v>32</v>
      </c>
      <c r="C39" s="60">
        <f>SUM(C29:C38)</f>
        <v>0</v>
      </c>
      <c r="D39" s="60">
        <f>SUM(D29:D38)</f>
        <v>0</v>
      </c>
      <c r="E39" s="60">
        <f>SUM(E29:E38)</f>
        <v>0</v>
      </c>
      <c r="F39" s="60">
        <f>SUM(F29:F38)</f>
        <v>0</v>
      </c>
      <c r="G39" s="61">
        <f>SUM(C39:F39)</f>
        <v>0</v>
      </c>
    </row>
    <row r="40" spans="1:7" ht="17.25" thickTop="1">
      <c r="A40" s="88" t="s">
        <v>64</v>
      </c>
      <c r="B40" s="66" t="str">
        <f>IF(ISBLANK($B$29),"",$B$29)</f>
        <v>寫國字</v>
      </c>
      <c r="C40" s="62"/>
      <c r="D40" s="62"/>
      <c r="E40" s="62"/>
      <c r="F40" s="62"/>
      <c r="G40" s="63">
        <f t="shared" si="1"/>
        <v>0</v>
      </c>
    </row>
    <row r="41" spans="1:7" ht="16.5">
      <c r="A41" s="88"/>
      <c r="B41" s="66" t="str">
        <f>IF(ISBLANK($B$30),"",$B$30)</f>
        <v>標點符號</v>
      </c>
      <c r="C41" s="36"/>
      <c r="D41" s="36"/>
      <c r="E41" s="36"/>
      <c r="F41" s="36"/>
      <c r="G41" s="57">
        <f t="shared" si="1"/>
        <v>0</v>
      </c>
    </row>
    <row r="42" spans="1:7" ht="16.5">
      <c r="A42" s="88"/>
      <c r="B42" s="66" t="str">
        <f>IF(ISBLANK($B$31),"",$B$31)</f>
        <v>照樣寫一寫</v>
      </c>
      <c r="C42" s="36"/>
      <c r="D42" s="36"/>
      <c r="E42" s="36"/>
      <c r="F42" s="36"/>
      <c r="G42" s="57">
        <f t="shared" si="1"/>
        <v>0</v>
      </c>
    </row>
    <row r="43" spans="1:7" ht="16.5">
      <c r="A43" s="88"/>
      <c r="B43" s="66" t="str">
        <f>IF(ISBLANK($B$32),"",$B$32)</f>
        <v>造句</v>
      </c>
      <c r="C43" s="36"/>
      <c r="D43" s="36"/>
      <c r="E43" s="36"/>
      <c r="F43" s="36"/>
      <c r="G43" s="57">
        <f t="shared" si="1"/>
        <v>0</v>
      </c>
    </row>
    <row r="44" spans="1:7" ht="16.5">
      <c r="A44" s="88"/>
      <c r="B44" s="66" t="str">
        <f>IF(ISBLANK($B$33),"",$B$33)</f>
        <v>選擇題</v>
      </c>
      <c r="C44" s="36"/>
      <c r="D44" s="36"/>
      <c r="E44" s="36"/>
      <c r="F44" s="36"/>
      <c r="G44" s="57">
        <f t="shared" si="1"/>
        <v>0</v>
      </c>
    </row>
    <row r="45" spans="1:7" ht="16.5">
      <c r="A45" s="88"/>
      <c r="B45" s="66" t="str">
        <f>IF(ISBLANK($B$34),"",$B$34)</f>
        <v>是非題</v>
      </c>
      <c r="C45" s="59"/>
      <c r="D45" s="59"/>
      <c r="E45" s="59"/>
      <c r="F45" s="59"/>
      <c r="G45" s="57">
        <f t="shared" si="1"/>
        <v>0</v>
      </c>
    </row>
    <row r="46" spans="1:7" ht="16.5">
      <c r="A46" s="88"/>
      <c r="B46" s="66" t="str">
        <f>IF(ISBLANK($B$35),"",$B$35)</f>
        <v>填充題</v>
      </c>
      <c r="C46" s="59"/>
      <c r="D46" s="59"/>
      <c r="E46" s="59"/>
      <c r="F46" s="59"/>
      <c r="G46" s="57">
        <f t="shared" si="1"/>
        <v>0</v>
      </c>
    </row>
    <row r="47" spans="1:7" ht="16.5">
      <c r="A47" s="88"/>
      <c r="B47" s="66" t="str">
        <f>IF(ISBLANK($B$36),"",$B$36)</f>
        <v>接寫句子</v>
      </c>
      <c r="C47" s="59"/>
      <c r="D47" s="59"/>
      <c r="E47" s="59"/>
      <c r="F47" s="59"/>
      <c r="G47" s="57">
        <f>SUM(C47:F47)</f>
        <v>0</v>
      </c>
    </row>
    <row r="48" spans="1:7" ht="16.5">
      <c r="A48" s="88"/>
      <c r="B48" s="66" t="str">
        <f>IF(ISBLANK($B$37),"",$B$37)</f>
        <v>看圖填寫</v>
      </c>
      <c r="C48" s="59"/>
      <c r="D48" s="59"/>
      <c r="E48" s="59"/>
      <c r="F48" s="59"/>
      <c r="G48" s="57">
        <f>SUM(C48:F48)</f>
        <v>0</v>
      </c>
    </row>
    <row r="49" spans="1:7" ht="16.5">
      <c r="A49" s="88"/>
      <c r="B49" s="66" t="str">
        <f>IF(ISBLANK($B$38),"",$B$38)</f>
        <v>造樣造句</v>
      </c>
      <c r="C49" s="59"/>
      <c r="D49" s="59"/>
      <c r="E49" s="59"/>
      <c r="F49" s="59"/>
      <c r="G49" s="57">
        <f>SUM(C49:F49)</f>
        <v>0</v>
      </c>
    </row>
    <row r="50" spans="1:7" ht="17.25" thickBot="1">
      <c r="A50" s="89"/>
      <c r="B50" s="60" t="s">
        <v>32</v>
      </c>
      <c r="C50" s="60">
        <f>SUM(C40:C49)</f>
        <v>0</v>
      </c>
      <c r="D50" s="60">
        <f>SUM(D40:D49)</f>
        <v>0</v>
      </c>
      <c r="E50" s="60">
        <f>SUM(E40:E49)</f>
        <v>0</v>
      </c>
      <c r="F50" s="60">
        <f>SUM(F40:F49)</f>
        <v>0</v>
      </c>
      <c r="G50" s="61">
        <f t="shared" si="1"/>
        <v>0</v>
      </c>
    </row>
    <row r="51" spans="1:7" ht="17.25" thickTop="1">
      <c r="A51" s="88" t="s">
        <v>66</v>
      </c>
      <c r="B51" s="66" t="str">
        <f>IF(ISBLANK($B$29),"",$B$29)</f>
        <v>寫國字</v>
      </c>
      <c r="C51" s="62"/>
      <c r="D51" s="62"/>
      <c r="E51" s="62"/>
      <c r="F51" s="62"/>
      <c r="G51" s="63">
        <f t="shared" si="1"/>
        <v>0</v>
      </c>
    </row>
    <row r="52" spans="1:7" ht="16.5">
      <c r="A52" s="88"/>
      <c r="B52" s="66" t="str">
        <f>IF(ISBLANK($B$30),"",$B$30)</f>
        <v>標點符號</v>
      </c>
      <c r="C52" s="36"/>
      <c r="D52" s="36"/>
      <c r="E52" s="36"/>
      <c r="F52" s="36"/>
      <c r="G52" s="57">
        <f t="shared" si="1"/>
        <v>0</v>
      </c>
    </row>
    <row r="53" spans="1:7" ht="16.5">
      <c r="A53" s="88"/>
      <c r="B53" s="66" t="str">
        <f>IF(ISBLANK($B$31),"",$B$31)</f>
        <v>照樣寫一寫</v>
      </c>
      <c r="C53" s="36"/>
      <c r="D53" s="36"/>
      <c r="E53" s="36"/>
      <c r="F53" s="36"/>
      <c r="G53" s="57">
        <f t="shared" si="1"/>
        <v>0</v>
      </c>
    </row>
    <row r="54" spans="1:7" ht="16.5">
      <c r="A54" s="88"/>
      <c r="B54" s="66" t="str">
        <f>IF(ISBLANK($B$32),"",$B$32)</f>
        <v>造句</v>
      </c>
      <c r="C54" s="36"/>
      <c r="D54" s="36"/>
      <c r="E54" s="36"/>
      <c r="F54" s="36"/>
      <c r="G54" s="57">
        <f t="shared" si="1"/>
        <v>0</v>
      </c>
    </row>
    <row r="55" spans="1:7" ht="16.5">
      <c r="A55" s="88"/>
      <c r="B55" s="66" t="str">
        <f>IF(ISBLANK($B$33),"",$B$33)</f>
        <v>選擇題</v>
      </c>
      <c r="C55" s="36"/>
      <c r="D55" s="36"/>
      <c r="E55" s="36"/>
      <c r="F55" s="36"/>
      <c r="G55" s="57">
        <f t="shared" si="1"/>
        <v>0</v>
      </c>
    </row>
    <row r="56" spans="1:7" ht="16.5">
      <c r="A56" s="88"/>
      <c r="B56" s="66" t="str">
        <f>IF(ISBLANK($B$34),"",$B$34)</f>
        <v>是非題</v>
      </c>
      <c r="C56" s="59"/>
      <c r="D56" s="59"/>
      <c r="E56" s="59"/>
      <c r="F56" s="59"/>
      <c r="G56" s="57">
        <f t="shared" si="1"/>
        <v>0</v>
      </c>
    </row>
    <row r="57" spans="1:7" ht="16.5">
      <c r="A57" s="88"/>
      <c r="B57" s="66" t="str">
        <f>IF(ISBLANK($B$35),"",$B$35)</f>
        <v>填充題</v>
      </c>
      <c r="C57" s="59"/>
      <c r="D57" s="59"/>
      <c r="E57" s="59"/>
      <c r="F57" s="59"/>
      <c r="G57" s="57">
        <f t="shared" si="1"/>
        <v>0</v>
      </c>
    </row>
    <row r="58" spans="1:7" ht="16.5">
      <c r="A58" s="88"/>
      <c r="B58" s="66" t="str">
        <f>IF(ISBLANK($B$36),"",$B$36)</f>
        <v>接寫句子</v>
      </c>
      <c r="C58" s="59"/>
      <c r="D58" s="59"/>
      <c r="E58" s="59"/>
      <c r="F58" s="59"/>
      <c r="G58" s="57">
        <f t="shared" si="1"/>
        <v>0</v>
      </c>
    </row>
    <row r="59" spans="1:7" ht="16.5">
      <c r="A59" s="88"/>
      <c r="B59" s="66" t="str">
        <f>IF(ISBLANK($B$37),"",$B$37)</f>
        <v>看圖填寫</v>
      </c>
      <c r="C59" s="59"/>
      <c r="D59" s="59"/>
      <c r="E59" s="59"/>
      <c r="F59" s="59"/>
      <c r="G59" s="57">
        <f t="shared" si="1"/>
        <v>0</v>
      </c>
    </row>
    <row r="60" spans="1:7" ht="16.5">
      <c r="A60" s="88"/>
      <c r="B60" s="66" t="str">
        <f>IF(ISBLANK($B$38),"",$B$38)</f>
        <v>造樣造句</v>
      </c>
      <c r="C60" s="59"/>
      <c r="D60" s="59"/>
      <c r="E60" s="59"/>
      <c r="F60" s="59"/>
      <c r="G60" s="57">
        <f>SUM(C60:F60)</f>
        <v>0</v>
      </c>
    </row>
    <row r="61" spans="1:7" ht="17.25" thickBot="1">
      <c r="A61" s="89"/>
      <c r="B61" s="60" t="s">
        <v>32</v>
      </c>
      <c r="C61" s="60">
        <f>SUM(C51:C60)</f>
        <v>0</v>
      </c>
      <c r="D61" s="60">
        <f>SUM(D51:D60)</f>
        <v>0</v>
      </c>
      <c r="E61" s="60">
        <f>SUM(E51:E60)</f>
        <v>0</v>
      </c>
      <c r="F61" s="60">
        <f>SUM(F51:F60)</f>
        <v>0</v>
      </c>
      <c r="G61" s="61">
        <f>SUM(C61:F61)</f>
        <v>0</v>
      </c>
    </row>
    <row r="62" spans="1:7" ht="17.25" thickTop="1">
      <c r="A62" s="88" t="s">
        <v>67</v>
      </c>
      <c r="B62" s="66" t="str">
        <f>IF(ISBLANK($B$29),"",$B$29)</f>
        <v>寫國字</v>
      </c>
      <c r="C62" s="62"/>
      <c r="D62" s="62"/>
      <c r="E62" s="62"/>
      <c r="F62" s="62"/>
      <c r="G62" s="63">
        <f t="shared" si="1"/>
        <v>0</v>
      </c>
    </row>
    <row r="63" spans="1:7" ht="16.5">
      <c r="A63" s="88"/>
      <c r="B63" s="66" t="str">
        <f>IF(ISBLANK($B$30),"",$B$30)</f>
        <v>標點符號</v>
      </c>
      <c r="C63" s="36"/>
      <c r="D63" s="36"/>
      <c r="E63" s="36"/>
      <c r="F63" s="36"/>
      <c r="G63" s="57">
        <f t="shared" si="1"/>
        <v>0</v>
      </c>
    </row>
    <row r="64" spans="1:7" ht="16.5">
      <c r="A64" s="88"/>
      <c r="B64" s="66" t="str">
        <f>IF(ISBLANK($B$31),"",$B$31)</f>
        <v>照樣寫一寫</v>
      </c>
      <c r="C64" s="36"/>
      <c r="D64" s="36"/>
      <c r="E64" s="36"/>
      <c r="F64" s="36"/>
      <c r="G64" s="57">
        <f t="shared" si="1"/>
        <v>0</v>
      </c>
    </row>
    <row r="65" spans="1:7" ht="16.5">
      <c r="A65" s="88"/>
      <c r="B65" s="66" t="str">
        <f>IF(ISBLANK($B$32),"",$B$32)</f>
        <v>造句</v>
      </c>
      <c r="C65" s="36"/>
      <c r="D65" s="36"/>
      <c r="E65" s="36"/>
      <c r="F65" s="36"/>
      <c r="G65" s="57">
        <f t="shared" si="1"/>
        <v>0</v>
      </c>
    </row>
    <row r="66" spans="1:7" ht="16.5">
      <c r="A66" s="88"/>
      <c r="B66" s="66" t="str">
        <f>IF(ISBLANK($B$33),"",$B$33)</f>
        <v>選擇題</v>
      </c>
      <c r="C66" s="36"/>
      <c r="D66" s="36"/>
      <c r="E66" s="36"/>
      <c r="F66" s="36"/>
      <c r="G66" s="57">
        <f t="shared" si="1"/>
        <v>0</v>
      </c>
    </row>
    <row r="67" spans="1:7" ht="16.5">
      <c r="A67" s="88"/>
      <c r="B67" s="66" t="str">
        <f>IF(ISBLANK($B$34),"",$B$34)</f>
        <v>是非題</v>
      </c>
      <c r="C67" s="59"/>
      <c r="D67" s="59"/>
      <c r="E67" s="59"/>
      <c r="F67" s="59"/>
      <c r="G67" s="57">
        <f t="shared" si="1"/>
        <v>0</v>
      </c>
    </row>
    <row r="68" spans="1:7" ht="16.5">
      <c r="A68" s="88"/>
      <c r="B68" s="66" t="str">
        <f>IF(ISBLANK($B$35),"",$B$35)</f>
        <v>填充題</v>
      </c>
      <c r="C68" s="59"/>
      <c r="D68" s="59"/>
      <c r="E68" s="59"/>
      <c r="F68" s="59"/>
      <c r="G68" s="57">
        <f t="shared" si="1"/>
        <v>0</v>
      </c>
    </row>
    <row r="69" spans="1:7" ht="16.5">
      <c r="A69" s="88"/>
      <c r="B69" s="66" t="str">
        <f>IF(ISBLANK($B$36),"",$B$36)</f>
        <v>接寫句子</v>
      </c>
      <c r="C69" s="59"/>
      <c r="D69" s="59"/>
      <c r="E69" s="59"/>
      <c r="F69" s="59"/>
      <c r="G69" s="57">
        <f t="shared" si="1"/>
        <v>0</v>
      </c>
    </row>
    <row r="70" spans="1:7" ht="16.5">
      <c r="A70" s="88"/>
      <c r="B70" s="66" t="str">
        <f>IF(ISBLANK($B$37),"",$B$37)</f>
        <v>看圖填寫</v>
      </c>
      <c r="C70" s="59"/>
      <c r="D70" s="59"/>
      <c r="E70" s="59"/>
      <c r="F70" s="59"/>
      <c r="G70" s="57">
        <f t="shared" si="1"/>
        <v>0</v>
      </c>
    </row>
    <row r="71" spans="1:7" ht="16.5">
      <c r="A71" s="88"/>
      <c r="B71" s="66" t="str">
        <f>IF(ISBLANK($B$38),"",$B$38)</f>
        <v>造樣造句</v>
      </c>
      <c r="C71" s="59"/>
      <c r="D71" s="59"/>
      <c r="E71" s="59"/>
      <c r="F71" s="59"/>
      <c r="G71" s="57">
        <f>SUM(C71:F71)</f>
        <v>0</v>
      </c>
    </row>
    <row r="72" spans="1:7" ht="17.25" thickBot="1">
      <c r="A72" s="89"/>
      <c r="B72" s="60" t="s">
        <v>32</v>
      </c>
      <c r="C72" s="60">
        <f>SUM(C62:C71)</f>
        <v>0</v>
      </c>
      <c r="D72" s="60">
        <f>SUM(D62:D71)</f>
        <v>0</v>
      </c>
      <c r="E72" s="60">
        <f>SUM(E62:E71)</f>
        <v>0</v>
      </c>
      <c r="F72" s="60">
        <f>SUM(F62:F71)</f>
        <v>0</v>
      </c>
      <c r="G72" s="61">
        <f>SUM(C72:F72)</f>
        <v>0</v>
      </c>
    </row>
    <row r="73" spans="1:7" ht="17.25" thickTop="1">
      <c r="A73" s="88" t="s">
        <v>68</v>
      </c>
      <c r="B73" s="66" t="str">
        <f>IF(ISBLANK($B$29),"",$B$29)</f>
        <v>寫國字</v>
      </c>
      <c r="C73" s="62"/>
      <c r="D73" s="62"/>
      <c r="E73" s="62"/>
      <c r="F73" s="62"/>
      <c r="G73" s="63">
        <f t="shared" si="1"/>
        <v>0</v>
      </c>
    </row>
    <row r="74" spans="1:7" ht="16.5">
      <c r="A74" s="88"/>
      <c r="B74" s="66" t="str">
        <f>IF(ISBLANK($B$30),"",$B$30)</f>
        <v>標點符號</v>
      </c>
      <c r="C74" s="36"/>
      <c r="D74" s="36"/>
      <c r="E74" s="36"/>
      <c r="F74" s="36"/>
      <c r="G74" s="57">
        <f t="shared" si="1"/>
        <v>0</v>
      </c>
    </row>
    <row r="75" spans="1:7" ht="16.5">
      <c r="A75" s="88"/>
      <c r="B75" s="66" t="str">
        <f>IF(ISBLANK($B$31),"",$B$31)</f>
        <v>照樣寫一寫</v>
      </c>
      <c r="C75" s="36"/>
      <c r="D75" s="36"/>
      <c r="E75" s="36"/>
      <c r="F75" s="36"/>
      <c r="G75" s="57">
        <f t="shared" si="1"/>
        <v>0</v>
      </c>
    </row>
    <row r="76" spans="1:7" ht="16.5">
      <c r="A76" s="88"/>
      <c r="B76" s="66" t="str">
        <f>IF(ISBLANK($B$32),"",$B$32)</f>
        <v>造句</v>
      </c>
      <c r="C76" s="36"/>
      <c r="D76" s="36"/>
      <c r="E76" s="36"/>
      <c r="F76" s="36"/>
      <c r="G76" s="57">
        <f t="shared" si="1"/>
        <v>0</v>
      </c>
    </row>
    <row r="77" spans="1:7" ht="16.5">
      <c r="A77" s="88"/>
      <c r="B77" s="66" t="str">
        <f>IF(ISBLANK($B$33),"",$B$33)</f>
        <v>選擇題</v>
      </c>
      <c r="C77" s="36"/>
      <c r="D77" s="36"/>
      <c r="E77" s="36"/>
      <c r="F77" s="36"/>
      <c r="G77" s="57">
        <f t="shared" si="1"/>
        <v>0</v>
      </c>
    </row>
    <row r="78" spans="1:7" ht="16.5">
      <c r="A78" s="88"/>
      <c r="B78" s="66" t="str">
        <f>IF(ISBLANK($B$34),"",$B$34)</f>
        <v>是非題</v>
      </c>
      <c r="C78" s="59"/>
      <c r="D78" s="59"/>
      <c r="E78" s="59"/>
      <c r="F78" s="59"/>
      <c r="G78" s="57">
        <f t="shared" si="1"/>
        <v>0</v>
      </c>
    </row>
    <row r="79" spans="1:7" ht="16.5">
      <c r="A79" s="88"/>
      <c r="B79" s="66" t="str">
        <f>IF(ISBLANK($B$35),"",$B$35)</f>
        <v>填充題</v>
      </c>
      <c r="C79" s="59"/>
      <c r="D79" s="59"/>
      <c r="E79" s="59"/>
      <c r="F79" s="59"/>
      <c r="G79" s="57">
        <f t="shared" si="1"/>
        <v>0</v>
      </c>
    </row>
    <row r="80" spans="1:7" ht="16.5">
      <c r="A80" s="88"/>
      <c r="B80" s="66" t="str">
        <f>IF(ISBLANK($B$36),"",$B$36)</f>
        <v>接寫句子</v>
      </c>
      <c r="C80" s="59"/>
      <c r="D80" s="59"/>
      <c r="E80" s="59"/>
      <c r="F80" s="59"/>
      <c r="G80" s="57">
        <f t="shared" si="1"/>
        <v>0</v>
      </c>
    </row>
    <row r="81" spans="1:7" ht="16.5">
      <c r="A81" s="88"/>
      <c r="B81" s="66" t="str">
        <f>IF(ISBLANK($B$37),"",$B$37)</f>
        <v>看圖填寫</v>
      </c>
      <c r="C81" s="59"/>
      <c r="D81" s="59"/>
      <c r="E81" s="59"/>
      <c r="F81" s="59"/>
      <c r="G81" s="57">
        <f t="shared" si="1"/>
        <v>0</v>
      </c>
    </row>
    <row r="82" spans="1:7" ht="16.5">
      <c r="A82" s="88"/>
      <c r="B82" s="66" t="str">
        <f>IF(ISBLANK($B$38),"",$B$38)</f>
        <v>造樣造句</v>
      </c>
      <c r="C82" s="59"/>
      <c r="D82" s="59"/>
      <c r="E82" s="59"/>
      <c r="F82" s="59"/>
      <c r="G82" s="57">
        <f t="shared" si="1"/>
        <v>0</v>
      </c>
    </row>
    <row r="83" spans="1:7" ht="17.25" thickBot="1">
      <c r="A83" s="89"/>
      <c r="B83" s="60" t="s">
        <v>32</v>
      </c>
      <c r="C83" s="60">
        <f>SUM(C73:C82)</f>
        <v>0</v>
      </c>
      <c r="D83" s="60">
        <f>SUM(D73:D82)</f>
        <v>0</v>
      </c>
      <c r="E83" s="60">
        <f>SUM(E73:E82)</f>
        <v>0</v>
      </c>
      <c r="F83" s="60">
        <f>SUM(F73:F82)</f>
        <v>0</v>
      </c>
      <c r="G83" s="61">
        <f t="shared" si="1"/>
        <v>0</v>
      </c>
    </row>
    <row r="84" spans="1:7" ht="17.25" thickTop="1">
      <c r="A84" s="88" t="s">
        <v>69</v>
      </c>
      <c r="B84" s="66" t="str">
        <f>IF(ISBLANK($B$29),"",$B$29)</f>
        <v>寫國字</v>
      </c>
      <c r="C84" s="62"/>
      <c r="D84" s="62"/>
      <c r="E84" s="62"/>
      <c r="F84" s="62"/>
      <c r="G84" s="63">
        <f t="shared" si="1"/>
        <v>0</v>
      </c>
    </row>
    <row r="85" spans="1:7" ht="16.5">
      <c r="A85" s="88"/>
      <c r="B85" s="66" t="str">
        <f>IF(ISBLANK($B$30),"",$B$30)</f>
        <v>標點符號</v>
      </c>
      <c r="C85" s="36"/>
      <c r="D85" s="36"/>
      <c r="E85" s="36"/>
      <c r="F85" s="36"/>
      <c r="G85" s="57">
        <f t="shared" si="1"/>
        <v>0</v>
      </c>
    </row>
    <row r="86" spans="1:7" ht="16.5">
      <c r="A86" s="88"/>
      <c r="B86" s="66" t="str">
        <f>IF(ISBLANK($B$31),"",$B$31)</f>
        <v>照樣寫一寫</v>
      </c>
      <c r="C86" s="36"/>
      <c r="D86" s="36"/>
      <c r="E86" s="36"/>
      <c r="F86" s="36"/>
      <c r="G86" s="57">
        <f t="shared" si="1"/>
        <v>0</v>
      </c>
    </row>
    <row r="87" spans="1:7" ht="16.5">
      <c r="A87" s="88"/>
      <c r="B87" s="66" t="str">
        <f>IF(ISBLANK($B$32),"",$B$32)</f>
        <v>造句</v>
      </c>
      <c r="C87" s="36"/>
      <c r="D87" s="36"/>
      <c r="E87" s="36"/>
      <c r="F87" s="36"/>
      <c r="G87" s="57">
        <f t="shared" si="1"/>
        <v>0</v>
      </c>
    </row>
    <row r="88" spans="1:7" ht="16.5">
      <c r="A88" s="88"/>
      <c r="B88" s="66" t="str">
        <f>IF(ISBLANK($B$33),"",$B$33)</f>
        <v>選擇題</v>
      </c>
      <c r="C88" s="36"/>
      <c r="D88" s="36"/>
      <c r="E88" s="36"/>
      <c r="F88" s="36"/>
      <c r="G88" s="57">
        <f t="shared" si="1"/>
        <v>0</v>
      </c>
    </row>
    <row r="89" spans="1:7" ht="16.5">
      <c r="A89" s="88"/>
      <c r="B89" s="66" t="str">
        <f>IF(ISBLANK($B$34),"",$B$34)</f>
        <v>是非題</v>
      </c>
      <c r="C89" s="59"/>
      <c r="D89" s="59"/>
      <c r="E89" s="59"/>
      <c r="F89" s="59"/>
      <c r="G89" s="57">
        <f t="shared" si="1"/>
        <v>0</v>
      </c>
    </row>
    <row r="90" spans="1:7" ht="16.5">
      <c r="A90" s="88"/>
      <c r="B90" s="66" t="str">
        <f>IF(ISBLANK($B$35),"",$B$35)</f>
        <v>填充題</v>
      </c>
      <c r="C90" s="59"/>
      <c r="D90" s="59"/>
      <c r="E90" s="59"/>
      <c r="F90" s="59"/>
      <c r="G90" s="57">
        <f t="shared" si="1"/>
        <v>0</v>
      </c>
    </row>
    <row r="91" spans="1:7" ht="16.5">
      <c r="A91" s="88"/>
      <c r="B91" s="66" t="str">
        <f>IF(ISBLANK($B$36),"",$B$36)</f>
        <v>接寫句子</v>
      </c>
      <c r="C91" s="59"/>
      <c r="D91" s="59"/>
      <c r="E91" s="59"/>
      <c r="F91" s="59"/>
      <c r="G91" s="57">
        <f t="shared" si="1"/>
        <v>0</v>
      </c>
    </row>
    <row r="92" spans="1:7" ht="16.5">
      <c r="A92" s="88"/>
      <c r="B92" s="66" t="str">
        <f>IF(ISBLANK($B$37),"",$B$37)</f>
        <v>看圖填寫</v>
      </c>
      <c r="C92" s="59"/>
      <c r="D92" s="59"/>
      <c r="E92" s="59"/>
      <c r="F92" s="59"/>
      <c r="G92" s="57">
        <f t="shared" si="1"/>
        <v>0</v>
      </c>
    </row>
    <row r="93" spans="1:7" ht="16.5">
      <c r="A93" s="88"/>
      <c r="B93" s="66" t="str">
        <f>IF(ISBLANK($B$38),"",$B$38)</f>
        <v>造樣造句</v>
      </c>
      <c r="C93" s="59"/>
      <c r="D93" s="59"/>
      <c r="E93" s="59"/>
      <c r="F93" s="59"/>
      <c r="G93" s="57">
        <f t="shared" si="1"/>
        <v>0</v>
      </c>
    </row>
    <row r="94" spans="1:7" ht="17.25" thickBot="1">
      <c r="A94" s="89"/>
      <c r="B94" s="60" t="s">
        <v>32</v>
      </c>
      <c r="C94" s="60">
        <f>SUM(C84:C93)</f>
        <v>0</v>
      </c>
      <c r="D94" s="60">
        <f>SUM(D84:D93)</f>
        <v>0</v>
      </c>
      <c r="E94" s="60">
        <f>SUM(E84:E93)</f>
        <v>0</v>
      </c>
      <c r="F94" s="60">
        <f>SUM(F84:F93)</f>
        <v>0</v>
      </c>
      <c r="G94" s="61">
        <f t="shared" si="1"/>
        <v>0</v>
      </c>
    </row>
    <row r="95" spans="1:7" ht="17.25" thickTop="1">
      <c r="A95" s="88" t="s">
        <v>70</v>
      </c>
      <c r="B95" s="66" t="str">
        <f>IF(ISBLANK($B$29),"",$B$29)</f>
        <v>寫國字</v>
      </c>
      <c r="C95" s="62"/>
      <c r="D95" s="62"/>
      <c r="E95" s="62"/>
      <c r="F95" s="62"/>
      <c r="G95" s="63">
        <f t="shared" si="1"/>
        <v>0</v>
      </c>
    </row>
    <row r="96" spans="1:7" ht="16.5">
      <c r="A96" s="88"/>
      <c r="B96" s="66" t="str">
        <f>IF(ISBLANK($B$30),"",$B$30)</f>
        <v>標點符號</v>
      </c>
      <c r="C96" s="36"/>
      <c r="D96" s="36"/>
      <c r="E96" s="36"/>
      <c r="F96" s="36"/>
      <c r="G96" s="57">
        <f t="shared" si="1"/>
        <v>0</v>
      </c>
    </row>
    <row r="97" spans="1:7" ht="16.5">
      <c r="A97" s="88"/>
      <c r="B97" s="66" t="str">
        <f>IF(ISBLANK($B$31),"",$B$31)</f>
        <v>照樣寫一寫</v>
      </c>
      <c r="C97" s="36"/>
      <c r="D97" s="36"/>
      <c r="E97" s="36"/>
      <c r="F97" s="36"/>
      <c r="G97" s="57">
        <f t="shared" si="1"/>
        <v>0</v>
      </c>
    </row>
    <row r="98" spans="1:7" ht="16.5">
      <c r="A98" s="88"/>
      <c r="B98" s="66" t="str">
        <f>IF(ISBLANK($B$32),"",$B$32)</f>
        <v>造句</v>
      </c>
      <c r="C98" s="36"/>
      <c r="D98" s="36"/>
      <c r="E98" s="36"/>
      <c r="F98" s="36"/>
      <c r="G98" s="57">
        <f t="shared" si="1"/>
        <v>0</v>
      </c>
    </row>
    <row r="99" spans="1:7" ht="16.5">
      <c r="A99" s="88"/>
      <c r="B99" s="66" t="str">
        <f>IF(ISBLANK($B$33),"",$B$33)</f>
        <v>選擇題</v>
      </c>
      <c r="C99" s="36"/>
      <c r="D99" s="36"/>
      <c r="E99" s="36"/>
      <c r="F99" s="36"/>
      <c r="G99" s="57">
        <f t="shared" si="1"/>
        <v>0</v>
      </c>
    </row>
    <row r="100" spans="1:7" ht="16.5">
      <c r="A100" s="88"/>
      <c r="B100" s="66" t="str">
        <f>IF(ISBLANK($B$34),"",$B$34)</f>
        <v>是非題</v>
      </c>
      <c r="C100" s="59"/>
      <c r="D100" s="59"/>
      <c r="E100" s="59"/>
      <c r="F100" s="59"/>
      <c r="G100" s="57">
        <f t="shared" si="1"/>
        <v>0</v>
      </c>
    </row>
    <row r="101" spans="1:7" ht="16.5">
      <c r="A101" s="88"/>
      <c r="B101" s="66" t="str">
        <f>IF(ISBLANK($B$35),"",$B$35)</f>
        <v>填充題</v>
      </c>
      <c r="C101" s="59"/>
      <c r="D101" s="59"/>
      <c r="E101" s="59"/>
      <c r="F101" s="59"/>
      <c r="G101" s="57">
        <f t="shared" si="1"/>
        <v>0</v>
      </c>
    </row>
    <row r="102" spans="1:7" ht="16.5">
      <c r="A102" s="88"/>
      <c r="B102" s="66" t="str">
        <f>IF(ISBLANK($B$36),"",$B$36)</f>
        <v>接寫句子</v>
      </c>
      <c r="C102" s="59"/>
      <c r="D102" s="59"/>
      <c r="E102" s="59"/>
      <c r="F102" s="59"/>
      <c r="G102" s="57">
        <f t="shared" si="1"/>
        <v>0</v>
      </c>
    </row>
    <row r="103" spans="1:7" ht="16.5">
      <c r="A103" s="88"/>
      <c r="B103" s="66" t="str">
        <f>IF(ISBLANK($B$37),"",$B$37)</f>
        <v>看圖填寫</v>
      </c>
      <c r="C103" s="59"/>
      <c r="D103" s="59"/>
      <c r="E103" s="59"/>
      <c r="F103" s="59"/>
      <c r="G103" s="57">
        <f t="shared" si="1"/>
        <v>0</v>
      </c>
    </row>
    <row r="104" spans="1:7" ht="16.5">
      <c r="A104" s="88"/>
      <c r="B104" s="66" t="str">
        <f>IF(ISBLANK($B$38),"",$B$38)</f>
        <v>造樣造句</v>
      </c>
      <c r="C104" s="59"/>
      <c r="D104" s="59"/>
      <c r="E104" s="59"/>
      <c r="F104" s="59"/>
      <c r="G104" s="57">
        <f t="shared" si="1"/>
        <v>0</v>
      </c>
    </row>
    <row r="105" spans="1:7" ht="17.25" thickBot="1">
      <c r="A105" s="89"/>
      <c r="B105" s="60" t="s">
        <v>32</v>
      </c>
      <c r="C105" s="60">
        <f>SUM(C95:C104)</f>
        <v>0</v>
      </c>
      <c r="D105" s="60">
        <f>SUM(D95:D104)</f>
        <v>0</v>
      </c>
      <c r="E105" s="60">
        <f>SUM(E95:E104)</f>
        <v>0</v>
      </c>
      <c r="F105" s="60">
        <f>SUM(F95:F104)</f>
        <v>0</v>
      </c>
      <c r="G105" s="61">
        <f>SUM(C105:F105)</f>
        <v>0</v>
      </c>
    </row>
    <row r="106" spans="1:7" ht="17.25" thickTop="1">
      <c r="A106" s="103">
        <f>IF(B16=0,"",B16)</f>
      </c>
      <c r="B106" s="66" t="str">
        <f>IF(ISBLANK($B$29),"",$B$29)</f>
        <v>寫國字</v>
      </c>
      <c r="C106" s="62"/>
      <c r="D106" s="62"/>
      <c r="E106" s="62"/>
      <c r="F106" s="62"/>
      <c r="G106" s="63">
        <f t="shared" si="1"/>
        <v>0</v>
      </c>
    </row>
    <row r="107" spans="1:7" ht="16.5">
      <c r="A107" s="88"/>
      <c r="B107" s="66" t="str">
        <f>IF(ISBLANK($B$30),"",$B$30)</f>
        <v>標點符號</v>
      </c>
      <c r="C107" s="36"/>
      <c r="D107" s="36"/>
      <c r="E107" s="36"/>
      <c r="F107" s="36"/>
      <c r="G107" s="57">
        <f t="shared" si="1"/>
        <v>0</v>
      </c>
    </row>
    <row r="108" spans="1:7" ht="16.5">
      <c r="A108" s="88"/>
      <c r="B108" s="66" t="str">
        <f>IF(ISBLANK($B$31),"",$B$31)</f>
        <v>照樣寫一寫</v>
      </c>
      <c r="C108" s="36"/>
      <c r="D108" s="36"/>
      <c r="E108" s="36"/>
      <c r="F108" s="36"/>
      <c r="G108" s="57">
        <f t="shared" si="1"/>
        <v>0</v>
      </c>
    </row>
    <row r="109" spans="1:7" ht="16.5">
      <c r="A109" s="88"/>
      <c r="B109" s="66" t="str">
        <f>IF(ISBLANK($B$32),"",$B$32)</f>
        <v>造句</v>
      </c>
      <c r="C109" s="36"/>
      <c r="D109" s="36"/>
      <c r="E109" s="36"/>
      <c r="F109" s="36"/>
      <c r="G109" s="57">
        <f t="shared" si="1"/>
        <v>0</v>
      </c>
    </row>
    <row r="110" spans="1:7" ht="16.5">
      <c r="A110" s="88"/>
      <c r="B110" s="66" t="str">
        <f>IF(ISBLANK($B$33),"",$B$33)</f>
        <v>選擇題</v>
      </c>
      <c r="C110" s="36"/>
      <c r="D110" s="36"/>
      <c r="E110" s="36"/>
      <c r="F110" s="36"/>
      <c r="G110" s="57">
        <f t="shared" si="1"/>
        <v>0</v>
      </c>
    </row>
    <row r="111" spans="1:7" ht="16.5">
      <c r="A111" s="88"/>
      <c r="B111" s="66" t="str">
        <f>IF(ISBLANK($B$34),"",$B$34)</f>
        <v>是非題</v>
      </c>
      <c r="C111" s="59"/>
      <c r="D111" s="59"/>
      <c r="E111" s="59"/>
      <c r="F111" s="59"/>
      <c r="G111" s="57">
        <f t="shared" si="1"/>
        <v>0</v>
      </c>
    </row>
    <row r="112" spans="1:7" ht="16.5">
      <c r="A112" s="88"/>
      <c r="B112" s="66" t="str">
        <f>IF(ISBLANK($B$35),"",$B$35)</f>
        <v>填充題</v>
      </c>
      <c r="C112" s="59"/>
      <c r="D112" s="59"/>
      <c r="E112" s="59"/>
      <c r="F112" s="59"/>
      <c r="G112" s="57">
        <f t="shared" si="1"/>
        <v>0</v>
      </c>
    </row>
    <row r="113" spans="1:7" ht="16.5">
      <c r="A113" s="88"/>
      <c r="B113" s="66" t="str">
        <f>IF(ISBLANK($B$36),"",$B$36)</f>
        <v>接寫句子</v>
      </c>
      <c r="C113" s="59"/>
      <c r="D113" s="59"/>
      <c r="E113" s="59"/>
      <c r="F113" s="59"/>
      <c r="G113" s="57">
        <f t="shared" si="1"/>
        <v>0</v>
      </c>
    </row>
    <row r="114" spans="1:7" ht="16.5">
      <c r="A114" s="88"/>
      <c r="B114" s="66" t="str">
        <f>IF(ISBLANK($B$37),"",$B$37)</f>
        <v>看圖填寫</v>
      </c>
      <c r="C114" s="59"/>
      <c r="D114" s="59"/>
      <c r="E114" s="59"/>
      <c r="F114" s="59"/>
      <c r="G114" s="57">
        <f t="shared" si="1"/>
        <v>0</v>
      </c>
    </row>
    <row r="115" spans="1:7" ht="16.5">
      <c r="A115" s="88"/>
      <c r="B115" s="66" t="str">
        <f>IF(ISBLANK($B$38),"",$B$38)</f>
        <v>造樣造句</v>
      </c>
      <c r="C115" s="59"/>
      <c r="D115" s="59"/>
      <c r="E115" s="59"/>
      <c r="F115" s="59"/>
      <c r="G115" s="57">
        <f t="shared" si="1"/>
        <v>0</v>
      </c>
    </row>
    <row r="116" spans="1:7" ht="17.25" thickBot="1">
      <c r="A116" s="89"/>
      <c r="B116" s="60" t="s">
        <v>32</v>
      </c>
      <c r="C116" s="60">
        <f>SUM(C106:C115)</f>
        <v>0</v>
      </c>
      <c r="D116" s="60">
        <f>SUM(D106:D115)</f>
        <v>0</v>
      </c>
      <c r="E116" s="60">
        <f>SUM(E106:E115)</f>
        <v>0</v>
      </c>
      <c r="F116" s="60">
        <f>SUM(F106:F115)</f>
        <v>0</v>
      </c>
      <c r="G116" s="61">
        <f>SUM(C116:F116)</f>
        <v>0</v>
      </c>
    </row>
    <row r="117" spans="1:7" ht="17.25" thickTop="1">
      <c r="A117" s="103">
        <f>IF(B17=0,"",B17)</f>
      </c>
      <c r="B117" s="66" t="str">
        <f>IF(ISBLANK($B$29),"",$B$29)</f>
        <v>寫國字</v>
      </c>
      <c r="C117" s="62"/>
      <c r="D117" s="62"/>
      <c r="E117" s="62"/>
      <c r="F117" s="62"/>
      <c r="G117" s="63">
        <f t="shared" si="1"/>
        <v>0</v>
      </c>
    </row>
    <row r="118" spans="1:7" ht="16.5">
      <c r="A118" s="88"/>
      <c r="B118" s="66" t="str">
        <f>IF(ISBLANK($B$30),"",$B$30)</f>
        <v>標點符號</v>
      </c>
      <c r="C118" s="36"/>
      <c r="D118" s="36"/>
      <c r="E118" s="36"/>
      <c r="F118" s="36"/>
      <c r="G118" s="57">
        <f t="shared" si="1"/>
        <v>0</v>
      </c>
    </row>
    <row r="119" spans="1:7" ht="16.5">
      <c r="A119" s="88"/>
      <c r="B119" s="66" t="str">
        <f>IF(ISBLANK($B$31),"",$B$31)</f>
        <v>照樣寫一寫</v>
      </c>
      <c r="C119" s="36"/>
      <c r="D119" s="36"/>
      <c r="E119" s="36"/>
      <c r="F119" s="36"/>
      <c r="G119" s="57">
        <f t="shared" si="1"/>
        <v>0</v>
      </c>
    </row>
    <row r="120" spans="1:7" ht="16.5">
      <c r="A120" s="88"/>
      <c r="B120" s="66" t="str">
        <f>IF(ISBLANK($B$32),"",$B$32)</f>
        <v>造句</v>
      </c>
      <c r="C120" s="36"/>
      <c r="D120" s="36"/>
      <c r="E120" s="36"/>
      <c r="F120" s="36"/>
      <c r="G120" s="57">
        <f t="shared" si="1"/>
        <v>0</v>
      </c>
    </row>
    <row r="121" spans="1:7" ht="16.5">
      <c r="A121" s="88"/>
      <c r="B121" s="66" t="str">
        <f>IF(ISBLANK($B$33),"",$B$33)</f>
        <v>選擇題</v>
      </c>
      <c r="C121" s="36"/>
      <c r="D121" s="36"/>
      <c r="E121" s="36"/>
      <c r="F121" s="36"/>
      <c r="G121" s="57">
        <f t="shared" si="1"/>
        <v>0</v>
      </c>
    </row>
    <row r="122" spans="1:7" ht="16.5">
      <c r="A122" s="88"/>
      <c r="B122" s="66" t="str">
        <f>IF(ISBLANK($B$34),"",$B$34)</f>
        <v>是非題</v>
      </c>
      <c r="C122" s="59"/>
      <c r="D122" s="59"/>
      <c r="E122" s="59"/>
      <c r="F122" s="59"/>
      <c r="G122" s="57">
        <f t="shared" si="1"/>
        <v>0</v>
      </c>
    </row>
    <row r="123" spans="1:7" ht="16.5">
      <c r="A123" s="88"/>
      <c r="B123" s="66" t="str">
        <f>IF(ISBLANK($B$35),"",$B$35)</f>
        <v>填充題</v>
      </c>
      <c r="C123" s="59"/>
      <c r="D123" s="59"/>
      <c r="E123" s="59"/>
      <c r="F123" s="59"/>
      <c r="G123" s="57">
        <f t="shared" si="1"/>
        <v>0</v>
      </c>
    </row>
    <row r="124" spans="1:7" ht="16.5">
      <c r="A124" s="88"/>
      <c r="B124" s="66" t="str">
        <f>IF(ISBLANK($B$36),"",$B$36)</f>
        <v>接寫句子</v>
      </c>
      <c r="C124" s="59"/>
      <c r="D124" s="59"/>
      <c r="E124" s="59"/>
      <c r="F124" s="59"/>
      <c r="G124" s="57">
        <f t="shared" si="1"/>
        <v>0</v>
      </c>
    </row>
    <row r="125" spans="1:7" ht="16.5">
      <c r="A125" s="88"/>
      <c r="B125" s="66" t="str">
        <f>IF(ISBLANK($B$37),"",$B$37)</f>
        <v>看圖填寫</v>
      </c>
      <c r="C125" s="59"/>
      <c r="D125" s="59"/>
      <c r="E125" s="59"/>
      <c r="F125" s="59"/>
      <c r="G125" s="57">
        <f t="shared" si="1"/>
        <v>0</v>
      </c>
    </row>
    <row r="126" spans="1:7" ht="16.5">
      <c r="A126" s="88"/>
      <c r="B126" s="66" t="str">
        <f>IF(ISBLANK($B$38),"",$B$38)</f>
        <v>造樣造句</v>
      </c>
      <c r="C126" s="59"/>
      <c r="D126" s="59"/>
      <c r="E126" s="59"/>
      <c r="F126" s="59"/>
      <c r="G126" s="57">
        <f t="shared" si="1"/>
        <v>0</v>
      </c>
    </row>
    <row r="127" spans="1:7" ht="17.25" thickBot="1">
      <c r="A127" s="89"/>
      <c r="B127" s="60" t="s">
        <v>32</v>
      </c>
      <c r="C127" s="60">
        <f>SUM(C117:C121)</f>
        <v>0</v>
      </c>
      <c r="D127" s="60">
        <f>SUM(D117:D126)</f>
        <v>0</v>
      </c>
      <c r="E127" s="60">
        <f>SUM(E117:E126)</f>
        <v>0</v>
      </c>
      <c r="F127" s="60">
        <f>SUM(F117:F126)</f>
        <v>0</v>
      </c>
      <c r="G127" s="61">
        <f t="shared" si="1"/>
        <v>0</v>
      </c>
    </row>
    <row r="128" spans="1:7" ht="16.5" customHeight="1" thickTop="1">
      <c r="A128" s="88" t="str">
        <f>CONCATENATE("總計
(計",IF(C18=0,"",C18),"節)")</f>
        <v>總計
(計節)</v>
      </c>
      <c r="B128" s="66" t="str">
        <f>IF(ISBLANK($B$29),"",$B$29)</f>
        <v>寫國字</v>
      </c>
      <c r="C128" s="64">
        <f aca="true" t="shared" si="2" ref="C128:F130">SUM(C29,C40,C51,C62,C73,C84,C95,C106,C117)</f>
        <v>0</v>
      </c>
      <c r="D128" s="64">
        <f t="shared" si="2"/>
        <v>0</v>
      </c>
      <c r="E128" s="64">
        <f t="shared" si="2"/>
        <v>0</v>
      </c>
      <c r="F128" s="64">
        <f t="shared" si="2"/>
        <v>0</v>
      </c>
      <c r="G128" s="63">
        <f>SUM(C128:F128)</f>
        <v>0</v>
      </c>
    </row>
    <row r="129" spans="1:7" ht="16.5">
      <c r="A129" s="88"/>
      <c r="B129" s="66" t="str">
        <f>IF(ISBLANK($B$30),"",$B$30)</f>
        <v>標點符號</v>
      </c>
      <c r="C129" s="65">
        <f t="shared" si="2"/>
        <v>0</v>
      </c>
      <c r="D129" s="65">
        <f t="shared" si="2"/>
        <v>0</v>
      </c>
      <c r="E129" s="65">
        <f t="shared" si="2"/>
        <v>0</v>
      </c>
      <c r="F129" s="65">
        <f t="shared" si="2"/>
        <v>0</v>
      </c>
      <c r="G129" s="63">
        <f>SUM(C129:F129)</f>
        <v>0</v>
      </c>
    </row>
    <row r="130" spans="1:7" ht="16.5">
      <c r="A130" s="88"/>
      <c r="B130" s="66" t="str">
        <f>IF(ISBLANK($B$31),"",$B$31)</f>
        <v>照樣寫一寫</v>
      </c>
      <c r="C130" s="65">
        <f aca="true" t="shared" si="3" ref="C130:C137">SUM(C31,C42,C53,C64,C75,C86,C97,C108,C119)</f>
        <v>0</v>
      </c>
      <c r="D130" s="65">
        <f t="shared" si="2"/>
        <v>0</v>
      </c>
      <c r="E130" s="65">
        <f aca="true" t="shared" si="4" ref="E130:F137">SUM(E31,E42,E53,E64,E75,E86,E97,E108,E119)</f>
        <v>0</v>
      </c>
      <c r="F130" s="65">
        <f t="shared" si="4"/>
        <v>0</v>
      </c>
      <c r="G130" s="63">
        <f>SUM(C130:F130)</f>
        <v>0</v>
      </c>
    </row>
    <row r="131" spans="1:7" ht="16.5">
      <c r="A131" s="88"/>
      <c r="B131" s="66" t="str">
        <f>IF(ISBLANK($B$32),"",$B$32)</f>
        <v>造句</v>
      </c>
      <c r="C131" s="65">
        <f t="shared" si="3"/>
        <v>0</v>
      </c>
      <c r="D131" s="65">
        <f aca="true" t="shared" si="5" ref="D131:D137">SUM(D32,D43,D54,D65,D76,D87,D98,D109,D120)</f>
        <v>0</v>
      </c>
      <c r="E131" s="65">
        <f t="shared" si="4"/>
        <v>0</v>
      </c>
      <c r="F131" s="65">
        <f t="shared" si="4"/>
        <v>0</v>
      </c>
      <c r="G131" s="63">
        <f>SUM(C131:F131)</f>
        <v>0</v>
      </c>
    </row>
    <row r="132" spans="1:7" ht="16.5">
      <c r="A132" s="88"/>
      <c r="B132" s="66" t="str">
        <f>IF(ISBLANK($B$33),"",$B$33)</f>
        <v>選擇題</v>
      </c>
      <c r="C132" s="65">
        <f t="shared" si="3"/>
        <v>0</v>
      </c>
      <c r="D132" s="65">
        <f t="shared" si="5"/>
        <v>0</v>
      </c>
      <c r="E132" s="65">
        <f t="shared" si="4"/>
        <v>0</v>
      </c>
      <c r="F132" s="65">
        <f t="shared" si="4"/>
        <v>0</v>
      </c>
      <c r="G132" s="63">
        <f>SUM(C132:F132)</f>
        <v>0</v>
      </c>
    </row>
    <row r="133" spans="1:7" ht="16.5">
      <c r="A133" s="88"/>
      <c r="B133" s="66" t="str">
        <f>IF(ISBLANK($B$34),"",$B$34)</f>
        <v>是非題</v>
      </c>
      <c r="C133" s="65">
        <f t="shared" si="3"/>
        <v>0</v>
      </c>
      <c r="D133" s="65">
        <f t="shared" si="5"/>
        <v>0</v>
      </c>
      <c r="E133" s="65">
        <f t="shared" si="4"/>
        <v>0</v>
      </c>
      <c r="F133" s="65">
        <f t="shared" si="4"/>
        <v>0</v>
      </c>
      <c r="G133" s="63">
        <f aca="true" t="shared" si="6" ref="G133:G138">SUM(C133:F133)</f>
        <v>0</v>
      </c>
    </row>
    <row r="134" spans="1:7" ht="16.5">
      <c r="A134" s="88"/>
      <c r="B134" s="66" t="str">
        <f>IF(ISBLANK($B$35),"",$B$35)</f>
        <v>填充題</v>
      </c>
      <c r="C134" s="65">
        <f t="shared" si="3"/>
        <v>0</v>
      </c>
      <c r="D134" s="65">
        <f t="shared" si="5"/>
        <v>0</v>
      </c>
      <c r="E134" s="65">
        <f t="shared" si="4"/>
        <v>0</v>
      </c>
      <c r="F134" s="65">
        <f t="shared" si="4"/>
        <v>0</v>
      </c>
      <c r="G134" s="63">
        <f t="shared" si="6"/>
        <v>0</v>
      </c>
    </row>
    <row r="135" spans="1:7" ht="16.5">
      <c r="A135" s="88"/>
      <c r="B135" s="66" t="str">
        <f>IF(ISBLANK($B$36),"",$B$36)</f>
        <v>接寫句子</v>
      </c>
      <c r="C135" s="65">
        <f t="shared" si="3"/>
        <v>0</v>
      </c>
      <c r="D135" s="65">
        <f t="shared" si="5"/>
        <v>0</v>
      </c>
      <c r="E135" s="65">
        <f t="shared" si="4"/>
        <v>0</v>
      </c>
      <c r="F135" s="65">
        <f t="shared" si="4"/>
        <v>0</v>
      </c>
      <c r="G135" s="63">
        <f t="shared" si="6"/>
        <v>0</v>
      </c>
    </row>
    <row r="136" spans="1:7" ht="16.5">
      <c r="A136" s="88"/>
      <c r="B136" s="66" t="str">
        <f>IF(ISBLANK($B$37),"",$B$37)</f>
        <v>看圖填寫</v>
      </c>
      <c r="C136" s="65">
        <f t="shared" si="3"/>
        <v>0</v>
      </c>
      <c r="D136" s="65">
        <f t="shared" si="5"/>
        <v>0</v>
      </c>
      <c r="E136" s="65">
        <f t="shared" si="4"/>
        <v>0</v>
      </c>
      <c r="F136" s="65">
        <f t="shared" si="4"/>
        <v>0</v>
      </c>
      <c r="G136" s="63">
        <f t="shared" si="6"/>
        <v>0</v>
      </c>
    </row>
    <row r="137" spans="1:7" ht="16.5">
      <c r="A137" s="88"/>
      <c r="B137" s="66" t="str">
        <f>IF(ISBLANK($B$38),"",$B$38)</f>
        <v>造樣造句</v>
      </c>
      <c r="C137" s="65">
        <f t="shared" si="3"/>
        <v>0</v>
      </c>
      <c r="D137" s="65">
        <f t="shared" si="5"/>
        <v>0</v>
      </c>
      <c r="E137" s="65">
        <f t="shared" si="4"/>
        <v>0</v>
      </c>
      <c r="F137" s="65">
        <f t="shared" si="4"/>
        <v>0</v>
      </c>
      <c r="G137" s="63">
        <f t="shared" si="6"/>
        <v>0</v>
      </c>
    </row>
    <row r="138" spans="1:7" ht="17.25" thickBot="1">
      <c r="A138" s="89"/>
      <c r="B138" s="60" t="s">
        <v>33</v>
      </c>
      <c r="C138" s="60">
        <f>SUM(C128:C137)</f>
        <v>0</v>
      </c>
      <c r="D138" s="60">
        <f>SUM(D128:D137)</f>
        <v>0</v>
      </c>
      <c r="E138" s="60">
        <f>SUM(E128:E137)</f>
        <v>0</v>
      </c>
      <c r="F138" s="60">
        <f>SUM(F128:F137)</f>
        <v>0</v>
      </c>
      <c r="G138" s="61">
        <f t="shared" si="6"/>
        <v>0</v>
      </c>
    </row>
    <row r="139" spans="1:5" ht="17.25" thickTop="1">
      <c r="A139" s="27" t="s">
        <v>87</v>
      </c>
      <c r="C139" s="27" t="s">
        <v>62</v>
      </c>
      <c r="E139" s="27" t="s">
        <v>63</v>
      </c>
    </row>
  </sheetData>
  <sheetProtection sheet="1"/>
  <protectedRanges>
    <protectedRange sqref="B3:G6 B9:C17 C40:F49 C51:F60 C62:F71 C73:F82 C84:F93 C95:F104 C106:F115 C117:F126 B29:F38" name="編輯區"/>
  </protectedRanges>
  <mergeCells count="24">
    <mergeCell ref="A84:A94"/>
    <mergeCell ref="A95:A105"/>
    <mergeCell ref="A106:A116"/>
    <mergeCell ref="A117:A127"/>
    <mergeCell ref="A128:A138"/>
    <mergeCell ref="E27:E28"/>
    <mergeCell ref="A29:A39"/>
    <mergeCell ref="A40:A50"/>
    <mergeCell ref="A51:A61"/>
    <mergeCell ref="A62:A72"/>
    <mergeCell ref="A73:A83"/>
    <mergeCell ref="A25:G25"/>
    <mergeCell ref="A26:A28"/>
    <mergeCell ref="B26:B28"/>
    <mergeCell ref="C26:F26"/>
    <mergeCell ref="G26:G28"/>
    <mergeCell ref="C27:C28"/>
    <mergeCell ref="D27:D28"/>
    <mergeCell ref="A1:G1"/>
    <mergeCell ref="A2:G2"/>
    <mergeCell ref="B3:G3"/>
    <mergeCell ref="B4:G4"/>
    <mergeCell ref="B5:G5"/>
    <mergeCell ref="B6:G6"/>
  </mergeCells>
  <conditionalFormatting sqref="C39:F39 C50:F50 C61:F61 C72:F72 C83:F83 C94:F94 C105:F105 C116:F116 G29:G138 C127:F13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sup</cp:lastModifiedBy>
  <cp:lastPrinted>2014-12-29T06:02:18Z</cp:lastPrinted>
  <dcterms:created xsi:type="dcterms:W3CDTF">2014-12-25T06:29:33Z</dcterms:created>
  <dcterms:modified xsi:type="dcterms:W3CDTF">2023-10-03T01:01:11Z</dcterms:modified>
  <cp:category/>
  <cp:version/>
  <cp:contentType/>
  <cp:contentStatus/>
</cp:coreProperties>
</file>